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s_roes10\sciebo\Website\Materialien\03_Auswertungshilfen\"/>
    </mc:Choice>
  </mc:AlternateContent>
  <xr:revisionPtr revIDLastSave="0" documentId="13_ncr:1_{BB590FDF-B39C-4D33-B7C0-E896E3E5BBCC}" xr6:coauthVersionLast="36" xr6:coauthVersionMax="36" xr10:uidLastSave="{00000000-0000-0000-0000-000000000000}"/>
  <bookViews>
    <workbookView xWindow="0" yWindow="0" windowWidth="21570" windowHeight="7920" xr2:uid="{097F2208-482F-4FC2-BBDD-8B3E0C1393FE}"/>
  </bookViews>
  <sheets>
    <sheet name="Eingabe" sheetId="1" r:id="rId1"/>
    <sheet name="Ergebnisse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2" l="1"/>
  <c r="H12" i="2"/>
  <c r="H11" i="2"/>
  <c r="H10" i="2"/>
  <c r="H9" i="2"/>
  <c r="E13" i="2"/>
  <c r="E12" i="2"/>
  <c r="E11" i="2"/>
  <c r="E10" i="2"/>
  <c r="E9" i="2"/>
  <c r="E6" i="2"/>
  <c r="E4" i="2"/>
  <c r="E5" i="2"/>
  <c r="H18" i="2" l="1"/>
  <c r="M16" i="2"/>
  <c r="L16" i="2"/>
  <c r="K16" i="2"/>
  <c r="J16" i="2"/>
  <c r="I16" i="2"/>
  <c r="H16" i="2"/>
  <c r="B26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4" i="2"/>
</calcChain>
</file>

<file path=xl/sharedStrings.xml><?xml version="1.0" encoding="utf-8"?>
<sst xmlns="http://schemas.openxmlformats.org/spreadsheetml/2006/main" count="267" uniqueCount="247">
  <si>
    <t>Frage 1</t>
  </si>
  <si>
    <t>Frage 2</t>
  </si>
  <si>
    <t>Frage 3</t>
  </si>
  <si>
    <t>Frage 4</t>
  </si>
  <si>
    <t>Frage 5</t>
  </si>
  <si>
    <t>Frage 6</t>
  </si>
  <si>
    <t>Frage 7</t>
  </si>
  <si>
    <t>Frage 8</t>
  </si>
  <si>
    <t>Frage 9</t>
  </si>
  <si>
    <t>Frage 10</t>
  </si>
  <si>
    <t>Frage 11</t>
  </si>
  <si>
    <t>Frage 12</t>
  </si>
  <si>
    <t>Frage 13</t>
  </si>
  <si>
    <t>Frage 14</t>
  </si>
  <si>
    <t>Frage 15</t>
  </si>
  <si>
    <t>Frage 16</t>
  </si>
  <si>
    <t>Frage 17</t>
  </si>
  <si>
    <t>Frage 18</t>
  </si>
  <si>
    <t>Frage 19</t>
  </si>
  <si>
    <t>Frage 20</t>
  </si>
  <si>
    <t>Frage 21</t>
  </si>
  <si>
    <t>Frage 22</t>
  </si>
  <si>
    <t>Frage 23</t>
  </si>
  <si>
    <t>Itemmittelwerte</t>
  </si>
  <si>
    <t>FB1</t>
  </si>
  <si>
    <t>FB2</t>
  </si>
  <si>
    <t>FB3</t>
  </si>
  <si>
    <t>FB4</t>
  </si>
  <si>
    <t>FB5</t>
  </si>
  <si>
    <t>FB6</t>
  </si>
  <si>
    <t>FB7</t>
  </si>
  <si>
    <t>FB8</t>
  </si>
  <si>
    <t>FB9</t>
  </si>
  <si>
    <t>FB10</t>
  </si>
  <si>
    <t>FB11</t>
  </si>
  <si>
    <t>FB12</t>
  </si>
  <si>
    <t>FB13</t>
  </si>
  <si>
    <t>FB14</t>
  </si>
  <si>
    <t>FB15</t>
  </si>
  <si>
    <t>FB16</t>
  </si>
  <si>
    <t>FB17</t>
  </si>
  <si>
    <t>FB18</t>
  </si>
  <si>
    <t>FB19</t>
  </si>
  <si>
    <t>FB20</t>
  </si>
  <si>
    <t>FB21</t>
  </si>
  <si>
    <t>FB22</t>
  </si>
  <si>
    <t>FB23</t>
  </si>
  <si>
    <t>FB24</t>
  </si>
  <si>
    <t>FB25</t>
  </si>
  <si>
    <t>FB26</t>
  </si>
  <si>
    <t>FB27</t>
  </si>
  <si>
    <t>FB28</t>
  </si>
  <si>
    <t>FB29</t>
  </si>
  <si>
    <t>FB30</t>
  </si>
  <si>
    <t>FB31</t>
  </si>
  <si>
    <t>FB32</t>
  </si>
  <si>
    <t>FB33</t>
  </si>
  <si>
    <t>FB34</t>
  </si>
  <si>
    <t>FB35</t>
  </si>
  <si>
    <t>FB36</t>
  </si>
  <si>
    <t>FB37</t>
  </si>
  <si>
    <t>FB38</t>
  </si>
  <si>
    <t>FB39</t>
  </si>
  <si>
    <t>FB40</t>
  </si>
  <si>
    <t>FB41</t>
  </si>
  <si>
    <t>FB42</t>
  </si>
  <si>
    <t>FB43</t>
  </si>
  <si>
    <t>FB44</t>
  </si>
  <si>
    <t>FB45</t>
  </si>
  <si>
    <t>FB46</t>
  </si>
  <si>
    <t>FB47</t>
  </si>
  <si>
    <t>FB48</t>
  </si>
  <si>
    <t>FB49</t>
  </si>
  <si>
    <t>FB50</t>
  </si>
  <si>
    <t>Skalenwerte</t>
  </si>
  <si>
    <t>Notenspiegel</t>
  </si>
  <si>
    <r>
      <t xml:space="preserve">Mittlere Note </t>
    </r>
    <r>
      <rPr>
        <sz val="11"/>
        <color theme="1"/>
        <rFont val="Calibri"/>
        <family val="2"/>
        <scheme val="minor"/>
      </rPr>
      <t>(Median)</t>
    </r>
  </si>
  <si>
    <t>FB51</t>
  </si>
  <si>
    <t>FB52</t>
  </si>
  <si>
    <t>FB53</t>
  </si>
  <si>
    <t>FB54</t>
  </si>
  <si>
    <t>FB55</t>
  </si>
  <si>
    <t>FB56</t>
  </si>
  <si>
    <t>FB57</t>
  </si>
  <si>
    <t>FB58</t>
  </si>
  <si>
    <t>FB59</t>
  </si>
  <si>
    <t>FB60</t>
  </si>
  <si>
    <t>FB61</t>
  </si>
  <si>
    <t>FB62</t>
  </si>
  <si>
    <t>FB63</t>
  </si>
  <si>
    <t>FB64</t>
  </si>
  <si>
    <t>FB65</t>
  </si>
  <si>
    <t>FB66</t>
  </si>
  <si>
    <t>FB67</t>
  </si>
  <si>
    <t>FB68</t>
  </si>
  <si>
    <t>FB69</t>
  </si>
  <si>
    <t>FB70</t>
  </si>
  <si>
    <t>FB71</t>
  </si>
  <si>
    <t>FB72</t>
  </si>
  <si>
    <t>FB73</t>
  </si>
  <si>
    <t>FB74</t>
  </si>
  <si>
    <t>FB75</t>
  </si>
  <si>
    <t>FB76</t>
  </si>
  <si>
    <t>FB77</t>
  </si>
  <si>
    <t>FB78</t>
  </si>
  <si>
    <t>FB79</t>
  </si>
  <si>
    <t>FB80</t>
  </si>
  <si>
    <t>FB81</t>
  </si>
  <si>
    <t>FB82</t>
  </si>
  <si>
    <t>FB83</t>
  </si>
  <si>
    <t>FB84</t>
  </si>
  <si>
    <t>FB85</t>
  </si>
  <si>
    <t>FB86</t>
  </si>
  <si>
    <t>FB87</t>
  </si>
  <si>
    <t>FB88</t>
  </si>
  <si>
    <t>FB89</t>
  </si>
  <si>
    <t>FB90</t>
  </si>
  <si>
    <t>FB91</t>
  </si>
  <si>
    <t>FB92</t>
  </si>
  <si>
    <t>FB93</t>
  </si>
  <si>
    <t>FB94</t>
  </si>
  <si>
    <t>FB95</t>
  </si>
  <si>
    <t>FB96</t>
  </si>
  <si>
    <t>FB97</t>
  </si>
  <si>
    <t>FB98</t>
  </si>
  <si>
    <t>FB99</t>
  </si>
  <si>
    <t>FB100</t>
  </si>
  <si>
    <t>FB101</t>
  </si>
  <si>
    <t>FB102</t>
  </si>
  <si>
    <t>FB103</t>
  </si>
  <si>
    <t>FB104</t>
  </si>
  <si>
    <t>FB105</t>
  </si>
  <si>
    <t>FB106</t>
  </si>
  <si>
    <t>FB107</t>
  </si>
  <si>
    <t>FB108</t>
  </si>
  <si>
    <t>FB109</t>
  </si>
  <si>
    <t>FB110</t>
  </si>
  <si>
    <t>FB111</t>
  </si>
  <si>
    <t>FB112</t>
  </si>
  <si>
    <t>FB113</t>
  </si>
  <si>
    <t>FB114</t>
  </si>
  <si>
    <t>FB115</t>
  </si>
  <si>
    <t>FB116</t>
  </si>
  <si>
    <t>FB117</t>
  </si>
  <si>
    <t>FB118</t>
  </si>
  <si>
    <t>FB119</t>
  </si>
  <si>
    <t>FB120</t>
  </si>
  <si>
    <t>FB121</t>
  </si>
  <si>
    <t>FB122</t>
  </si>
  <si>
    <t>FB123</t>
  </si>
  <si>
    <t>FB124</t>
  </si>
  <si>
    <t>FB125</t>
  </si>
  <si>
    <t>FB126</t>
  </si>
  <si>
    <t>FB127</t>
  </si>
  <si>
    <t>FB128</t>
  </si>
  <si>
    <t>FB129</t>
  </si>
  <si>
    <t>FB130</t>
  </si>
  <si>
    <t>FB131</t>
  </si>
  <si>
    <t>FB132</t>
  </si>
  <si>
    <t>FB133</t>
  </si>
  <si>
    <t>FB134</t>
  </si>
  <si>
    <t>FB135</t>
  </si>
  <si>
    <t>FB136</t>
  </si>
  <si>
    <t>FB137</t>
  </si>
  <si>
    <t>FB138</t>
  </si>
  <si>
    <t>FB139</t>
  </si>
  <si>
    <t>FB140</t>
  </si>
  <si>
    <t>FB141</t>
  </si>
  <si>
    <t>FB142</t>
  </si>
  <si>
    <t>FB143</t>
  </si>
  <si>
    <t>FB144</t>
  </si>
  <si>
    <t>FB145</t>
  </si>
  <si>
    <t>FB146</t>
  </si>
  <si>
    <t>FB147</t>
  </si>
  <si>
    <t>FB148</t>
  </si>
  <si>
    <t>FB149</t>
  </si>
  <si>
    <t>FB150</t>
  </si>
  <si>
    <t>FB151</t>
  </si>
  <si>
    <t>FB152</t>
  </si>
  <si>
    <t>FB153</t>
  </si>
  <si>
    <t>FB154</t>
  </si>
  <si>
    <t>FB155</t>
  </si>
  <si>
    <t>FB156</t>
  </si>
  <si>
    <t>FB157</t>
  </si>
  <si>
    <t>FB158</t>
  </si>
  <si>
    <t>FB159</t>
  </si>
  <si>
    <t>FB160</t>
  </si>
  <si>
    <t>FB161</t>
  </si>
  <si>
    <t>FB162</t>
  </si>
  <si>
    <t>FB163</t>
  </si>
  <si>
    <t>FB164</t>
  </si>
  <si>
    <t>FB165</t>
  </si>
  <si>
    <t>FB166</t>
  </si>
  <si>
    <t>FB167</t>
  </si>
  <si>
    <t>FB168</t>
  </si>
  <si>
    <t>FB169</t>
  </si>
  <si>
    <t>FB170</t>
  </si>
  <si>
    <t>FB171</t>
  </si>
  <si>
    <t>FB172</t>
  </si>
  <si>
    <t>FB173</t>
  </si>
  <si>
    <t>FB174</t>
  </si>
  <si>
    <t>FB175</t>
  </si>
  <si>
    <t>FB176</t>
  </si>
  <si>
    <t>FB177</t>
  </si>
  <si>
    <t>FB178</t>
  </si>
  <si>
    <t>FB179</t>
  </si>
  <si>
    <t>FB180</t>
  </si>
  <si>
    <t>FB181</t>
  </si>
  <si>
    <t>FB182</t>
  </si>
  <si>
    <t>FB183</t>
  </si>
  <si>
    <t>FB184</t>
  </si>
  <si>
    <t>FB185</t>
  </si>
  <si>
    <t>FB186</t>
  </si>
  <si>
    <t>FB187</t>
  </si>
  <si>
    <t>FB188</t>
  </si>
  <si>
    <t>FB189</t>
  </si>
  <si>
    <t>FB190</t>
  </si>
  <si>
    <t>FB191</t>
  </si>
  <si>
    <t>FB192</t>
  </si>
  <si>
    <t>FB193</t>
  </si>
  <si>
    <t>FB194</t>
  </si>
  <si>
    <t>FB195</t>
  </si>
  <si>
    <t>FB196</t>
  </si>
  <si>
    <t>FB197</t>
  </si>
  <si>
    <t>FB198</t>
  </si>
  <si>
    <t>FB199</t>
  </si>
  <si>
    <t>FB200</t>
  </si>
  <si>
    <t>FIRE-P - Eingabe der Rohwerte</t>
  </si>
  <si>
    <t>Frage 16 
[%]</t>
  </si>
  <si>
    <t>Frage 17 
[0/1]</t>
  </si>
  <si>
    <t>Frage 23 
[Schulnote]</t>
  </si>
  <si>
    <t>Vorbereitung:</t>
  </si>
  <si>
    <t>Gestaltung:</t>
  </si>
  <si>
    <t>Belastung:</t>
  </si>
  <si>
    <t>FIRE-P - Ergebnisse der Auswertung</t>
  </si>
  <si>
    <t>Rückmeldung zu den Rahmenbedingungen</t>
  </si>
  <si>
    <t>Zusätzliche Informationen</t>
  </si>
  <si>
    <t>"Die Inhalte des Lehrgangs interessieren mich sehr."</t>
  </si>
  <si>
    <t>"Ich brauche diese Prüfung für meinen weiteren beruflichen Werdegang."</t>
  </si>
  <si>
    <t>"Ich wollte diese Prüfung nur bestehen, egal mit welcher Leistung."</t>
  </si>
  <si>
    <t xml:space="preserve">"Ich bin zufrieden damit, wie ich die Aufgabe(n) gelöst habe." </t>
  </si>
  <si>
    <t>"Eine Nachbesprechung der Prüfung finde ich wichtig."</t>
  </si>
  <si>
    <t>"Die Prüfung konnte ohne Störfaktoren (Lärm, Ablenkung) durchgeführt werden."</t>
  </si>
  <si>
    <t xml:space="preserve">"Die PrüferInnen haben versucht, eine angenehme Atmosphäre zu schaffen." </t>
  </si>
  <si>
    <t xml:space="preserve">"Prüfungsmaterial wurde in ausreichender Menge gestellt." </t>
  </si>
  <si>
    <t xml:space="preserve">"Zu wie viel Prozent wurden die Inhalte der Prüfung im Lehrgang vermittelt?" </t>
  </si>
  <si>
    <t>"Ich hatte während der Prüfung die Möglichkeit, Fragen zu stellen."  [Ja-Antworten]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</si>
</sst>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4">
    <xf numFmtId="0" fontId="0" fillId="0" borderId="0" xfId="0"/>
    <xf numFmtId="164" fontId="0" fillId="0" borderId="0" xfId="0" applyNumberFormat="1"/>
    <xf numFmtId="0" fontId="1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 applyProtection="1"/>
    <xf numFmtId="0" fontId="0" fillId="2" borderId="0" xfId="0" applyFill="1"/>
    <xf numFmtId="0" fontId="2" fillId="2" borderId="0" xfId="0" applyFont="1" applyFill="1" applyAlignment="1"/>
    <xf numFmtId="0" fontId="0" fillId="2" borderId="0" xfId="0" applyFill="1" applyAlignment="1">
      <alignment horizontal="center"/>
    </xf>
    <xf numFmtId="0" fontId="0" fillId="2" borderId="0" xfId="0" applyFill="1" applyAlignment="1" applyProtection="1">
      <alignment horizontal="center"/>
    </xf>
    <xf numFmtId="0" fontId="0" fillId="3" borderId="1" xfId="0" applyFill="1" applyBorder="1"/>
    <xf numFmtId="0" fontId="0" fillId="3" borderId="3" xfId="0" applyFill="1" applyBorder="1" applyAlignment="1">
      <alignment horizontal="center"/>
    </xf>
    <xf numFmtId="164" fontId="0" fillId="2" borderId="0" xfId="0" applyNumberFormat="1" applyFill="1"/>
    <xf numFmtId="0" fontId="1" fillId="2" borderId="5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0" xfId="0" applyFill="1" applyAlignment="1">
      <alignment vertical="center"/>
    </xf>
    <xf numFmtId="164" fontId="0" fillId="0" borderId="6" xfId="0" applyNumberFormat="1" applyBorder="1" applyAlignment="1">
      <alignment horizontal="center" vertical="center"/>
    </xf>
    <xf numFmtId="164" fontId="0" fillId="2" borderId="0" xfId="0" applyNumberFormat="1" applyFill="1" applyBorder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9" fontId="0" fillId="3" borderId="1" xfId="1" applyFont="1" applyFill="1" applyBorder="1" applyAlignment="1">
      <alignment vertical="center" wrapText="1"/>
    </xf>
    <xf numFmtId="9" fontId="0" fillId="0" borderId="1" xfId="1" applyFont="1" applyBorder="1" applyAlignment="1" applyProtection="1">
      <alignment horizontal="center" vertical="center"/>
      <protection locked="0"/>
    </xf>
    <xf numFmtId="9" fontId="0" fillId="2" borderId="0" xfId="1" applyFont="1" applyFill="1" applyAlignment="1">
      <alignment vertical="center"/>
    </xf>
    <xf numFmtId="164" fontId="0" fillId="4" borderId="2" xfId="0" applyNumberFormat="1" applyFill="1" applyBorder="1" applyAlignment="1">
      <alignment horizontal="center" vertical="center"/>
    </xf>
    <xf numFmtId="0" fontId="0" fillId="2" borderId="0" xfId="0" applyFill="1" applyAlignment="1">
      <alignment vertical="center" wrapText="1"/>
    </xf>
    <xf numFmtId="9" fontId="0" fillId="2" borderId="0" xfId="1" applyFont="1" applyFill="1"/>
    <xf numFmtId="9" fontId="0" fillId="4" borderId="2" xfId="1" applyFont="1" applyFill="1" applyBorder="1" applyAlignment="1">
      <alignment horizontal="center" vertic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123824</xdr:colOff>
      <xdr:row>1</xdr:row>
      <xdr:rowOff>57148</xdr:rowOff>
    </xdr:from>
    <xdr:to>
      <xdr:col>17</xdr:col>
      <xdr:colOff>38099</xdr:colOff>
      <xdr:row>1</xdr:row>
      <xdr:rowOff>1981200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C144C9C5-B377-4C79-AC47-C00A3F83511E}"/>
            </a:ext>
          </a:extLst>
        </xdr:cNvPr>
        <xdr:cNvSpPr/>
      </xdr:nvSpPr>
      <xdr:spPr>
        <a:xfrm>
          <a:off x="885824" y="323848"/>
          <a:ext cx="7077075" cy="1924052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200">
              <a:solidFill>
                <a:schemeClr val="tx1"/>
              </a:solidFill>
            </a:rPr>
            <a:t>1. Nummerieren </a:t>
          </a:r>
          <a:r>
            <a:rPr lang="de-DE" sz="1200" baseline="0">
              <a:solidFill>
                <a:schemeClr val="tx1"/>
              </a:solidFill>
            </a:rPr>
            <a:t>Sie die ausgefüllten Fragebögen nach folgendem Schema durch: FB1, FB2, FB3, ...</a:t>
          </a:r>
          <a:br>
            <a:rPr lang="de-DE" sz="1200" baseline="0">
              <a:solidFill>
                <a:schemeClr val="tx1"/>
              </a:solidFill>
            </a:rPr>
          </a:br>
          <a:endParaRPr lang="de-DE" sz="1200" baseline="0">
            <a:solidFill>
              <a:schemeClr val="tx1"/>
            </a:solidFill>
          </a:endParaRPr>
        </a:p>
        <a:p>
          <a:pPr algn="l"/>
          <a:r>
            <a:rPr lang="de-DE" sz="1200" baseline="0">
              <a:solidFill>
                <a:schemeClr val="tx1"/>
              </a:solidFill>
            </a:rPr>
            <a:t>2. Vergeben Sie Punkte für die Antworten. Schreiben Sie diese auf den Fragebögen neben die jeweilige Frage.</a:t>
          </a:r>
          <a:br>
            <a:rPr lang="de-DE" sz="1200" baseline="0">
              <a:solidFill>
                <a:schemeClr val="tx1"/>
              </a:solidFill>
            </a:rPr>
          </a:br>
          <a:endParaRPr lang="de-DE" sz="1200" baseline="0">
            <a:solidFill>
              <a:schemeClr val="tx1"/>
            </a:solidFill>
          </a:endParaRPr>
        </a:p>
        <a:p>
          <a:pPr algn="l"/>
          <a:r>
            <a:rPr lang="de-DE" sz="1200" baseline="0">
              <a:solidFill>
                <a:schemeClr val="tx1"/>
              </a:solidFill>
            </a:rPr>
            <a:t>3. Sortieren Sie Fragebögen aus, auf denen drei oder mehr der festen Fragen (Nr. 1 - 12) ausgelassen oder als "nicht sinnvoll beantwortbar" beantwortet wurden.</a:t>
          </a:r>
          <a:br>
            <a:rPr lang="de-DE" sz="1200" baseline="0">
              <a:solidFill>
                <a:schemeClr val="tx1"/>
              </a:solidFill>
            </a:rPr>
          </a:br>
          <a:endParaRPr lang="de-DE" sz="1200" baseline="0">
            <a:solidFill>
              <a:schemeClr val="tx1"/>
            </a:solidFill>
          </a:endParaRPr>
        </a:p>
        <a:p>
          <a:pPr algn="l"/>
          <a:r>
            <a:rPr lang="de-DE" sz="1200" baseline="0">
              <a:solidFill>
                <a:schemeClr val="tx1"/>
              </a:solidFill>
            </a:rPr>
            <a:t>4. Übertragen Sie die Punkte für die Antworten der übrigen Fragebögen in die Tabelle. Die Auswertung finden Sie im Reiter "Ergebnisse".</a:t>
          </a:r>
        </a:p>
        <a:p>
          <a:pPr algn="l"/>
          <a:endParaRPr lang="de-DE" sz="1100"/>
        </a:p>
      </xdr:txBody>
    </xdr:sp>
    <xdr:clientData/>
  </xdr:twoCellAnchor>
  <xdr:twoCellAnchor>
    <xdr:from>
      <xdr:col>19</xdr:col>
      <xdr:colOff>266700</xdr:colOff>
      <xdr:row>1</xdr:row>
      <xdr:rowOff>66673</xdr:rowOff>
    </xdr:from>
    <xdr:to>
      <xdr:col>35</xdr:col>
      <xdr:colOff>95250</xdr:colOff>
      <xdr:row>1</xdr:row>
      <xdr:rowOff>1590674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3D0ED8CD-E22A-459B-9CCF-8EF8B0BF9757}"/>
            </a:ext>
          </a:extLst>
        </xdr:cNvPr>
        <xdr:cNvSpPr/>
      </xdr:nvSpPr>
      <xdr:spPr>
        <a:xfrm>
          <a:off x="9086850" y="333373"/>
          <a:ext cx="6991350" cy="1524001"/>
        </a:xfrm>
        <a:prstGeom prst="rect">
          <a:avLst/>
        </a:prstGeom>
        <a:solidFill>
          <a:schemeClr val="bg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200" b="1"/>
            <a:t>Bepunktung</a:t>
          </a:r>
          <a:br>
            <a:rPr lang="de-DE" sz="1200" baseline="0"/>
          </a:br>
          <a:endParaRPr lang="de-DE" sz="1200" baseline="0"/>
        </a:p>
        <a:p>
          <a:pPr algn="l"/>
          <a:r>
            <a:rPr lang="de-DE" sz="1200" baseline="0"/>
            <a:t>Stimme gar nicht zu 	= 1	Stimme zu 		= 6	Ja 	= 1</a:t>
          </a:r>
        </a:p>
        <a:p>
          <a:pPr algn="l"/>
          <a:r>
            <a:rPr lang="de-DE" sz="1200" baseline="0"/>
            <a:t>Stimme nicht zu 	= 2	Stimme vollkommen zu	= 7	Nein 	= 0</a:t>
          </a:r>
        </a:p>
        <a:p>
          <a:pPr algn="l"/>
          <a:r>
            <a:rPr lang="de-DE" sz="1200" baseline="0"/>
            <a:t>Stimme eher nicht zu 	= 3	</a:t>
          </a:r>
        </a:p>
        <a:p>
          <a:pPr algn="l"/>
          <a:r>
            <a:rPr lang="de-DE" sz="1200" baseline="0"/>
            <a:t>Neutral 		= 4	Nicht sinnvoll beantwortbar	= X</a:t>
          </a:r>
        </a:p>
        <a:p>
          <a:pPr algn="l"/>
          <a:r>
            <a:rPr lang="de-DE" sz="1200" baseline="0"/>
            <a:t>Stimme eher zu 	= 5	[Frage ausgelassen]	= X</a:t>
          </a:r>
          <a:endParaRPr lang="de-DE" sz="1100"/>
        </a:p>
      </xdr:txBody>
    </xdr:sp>
    <xdr:clientData/>
  </xdr:twoCellAnchor>
  <xdr:twoCellAnchor>
    <xdr:from>
      <xdr:col>16</xdr:col>
      <xdr:colOff>285750</xdr:colOff>
      <xdr:row>1</xdr:row>
      <xdr:rowOff>209550</xdr:rowOff>
    </xdr:from>
    <xdr:to>
      <xdr:col>19</xdr:col>
      <xdr:colOff>304800</xdr:colOff>
      <xdr:row>1</xdr:row>
      <xdr:rowOff>666750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C79A4125-37A6-47EA-B52B-2CF27159C058}"/>
            </a:ext>
          </a:extLst>
        </xdr:cNvPr>
        <xdr:cNvCxnSpPr/>
      </xdr:nvCxnSpPr>
      <xdr:spPr>
        <a:xfrm flipV="1">
          <a:off x="7762875" y="476250"/>
          <a:ext cx="1362075" cy="4572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904875</xdr:colOff>
      <xdr:row>0</xdr:row>
      <xdr:rowOff>152401</xdr:rowOff>
    </xdr:from>
    <xdr:to>
      <xdr:col>10</xdr:col>
      <xdr:colOff>238124</xdr:colOff>
      <xdr:row>7</xdr:row>
      <xdr:rowOff>28576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E48958A-C587-4B6B-9FB1-AEDE2084DA20}"/>
            </a:ext>
          </a:extLst>
        </xdr:cNvPr>
        <xdr:cNvSpPr/>
      </xdr:nvSpPr>
      <xdr:spPr>
        <a:xfrm>
          <a:off x="4333875" y="152401"/>
          <a:ext cx="3162299" cy="16002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200">
              <a:solidFill>
                <a:schemeClr val="tx1"/>
              </a:solidFill>
            </a:rPr>
            <a:t>1. Nutzen</a:t>
          </a:r>
          <a:r>
            <a:rPr lang="de-DE" sz="1200" baseline="0">
              <a:solidFill>
                <a:schemeClr val="tx1"/>
              </a:solidFill>
            </a:rPr>
            <a:t> Sie den </a:t>
          </a:r>
          <a:r>
            <a:rPr lang="de-DE" sz="1200" b="1" baseline="0">
              <a:solidFill>
                <a:schemeClr val="tx1"/>
              </a:solidFill>
            </a:rPr>
            <a:t>Ergebnisbogen</a:t>
          </a:r>
          <a:r>
            <a:rPr lang="de-DE" sz="1200" baseline="0">
              <a:solidFill>
                <a:schemeClr val="tx1"/>
              </a:solidFill>
            </a:rPr>
            <a:t>, um die Ergebnisse übersichtlich zu dokumentieren (go.wwu.de/fire -&gt; Evaluation -&gt; Schritt 3).</a:t>
          </a:r>
          <a:br>
            <a:rPr lang="de-DE" sz="1200" baseline="0">
              <a:solidFill>
                <a:schemeClr val="tx1"/>
              </a:solidFill>
            </a:rPr>
          </a:br>
          <a:endParaRPr lang="de-DE" sz="1200" baseline="0">
            <a:solidFill>
              <a:schemeClr val="tx1"/>
            </a:solidFill>
          </a:endParaRPr>
        </a:p>
        <a:p>
          <a:pPr algn="l"/>
          <a:r>
            <a:rPr lang="de-DE" sz="1200" baseline="0">
              <a:solidFill>
                <a:schemeClr val="tx1"/>
              </a:solidFill>
            </a:rPr>
            <a:t>2. Nutzen Sie die </a:t>
          </a:r>
          <a:r>
            <a:rPr lang="de-DE" sz="1200" b="1" baseline="0">
              <a:solidFill>
                <a:schemeClr val="tx1"/>
              </a:solidFill>
            </a:rPr>
            <a:t>Skalenbeschreibung</a:t>
          </a:r>
          <a:r>
            <a:rPr lang="de-DE" sz="1200" baseline="0">
              <a:solidFill>
                <a:schemeClr val="tx1"/>
              </a:solidFill>
            </a:rPr>
            <a:t>, um die Ergebnisse zu interpretieren (go.wwu.de/fire -&gt; Evaluation -&gt; Schritt 4)</a:t>
          </a:r>
          <a:br>
            <a:rPr lang="de-DE" sz="1200" baseline="0">
              <a:solidFill>
                <a:schemeClr val="tx1"/>
              </a:solidFill>
            </a:rPr>
          </a:br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64797-F772-4A82-8A4B-6914E6881BC7}">
  <sheetPr codeName="Tabelle1"/>
  <dimension ref="A1:GS27"/>
  <sheetViews>
    <sheetView tabSelected="1" workbookViewId="0">
      <pane xSplit="1" topLeftCell="B1" activePane="topRight" state="frozen"/>
      <selection pane="topRight" activeCell="J10" sqref="J10"/>
    </sheetView>
  </sheetViews>
  <sheetFormatPr baseColWidth="10" defaultRowHeight="15" x14ac:dyDescent="0.25"/>
  <cols>
    <col min="1" max="1" width="11.42578125" style="5"/>
    <col min="2" max="140" width="6.7109375" style="7" customWidth="1"/>
    <col min="141" max="16384" width="11.42578125" style="5"/>
  </cols>
  <sheetData>
    <row r="1" spans="1:201" ht="21" x14ac:dyDescent="0.35">
      <c r="A1" s="6" t="s">
        <v>227</v>
      </c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</row>
    <row r="2" spans="1:201" ht="163.5" customHeight="1" x14ac:dyDescent="0.25"/>
    <row r="3" spans="1:201" ht="15.75" thickBot="1" x14ac:dyDescent="0.3">
      <c r="B3" s="10" t="s">
        <v>24</v>
      </c>
      <c r="C3" s="10" t="s">
        <v>25</v>
      </c>
      <c r="D3" s="10" t="s">
        <v>26</v>
      </c>
      <c r="E3" s="10" t="s">
        <v>27</v>
      </c>
      <c r="F3" s="10" t="s">
        <v>28</v>
      </c>
      <c r="G3" s="10" t="s">
        <v>29</v>
      </c>
      <c r="H3" s="10" t="s">
        <v>30</v>
      </c>
      <c r="I3" s="10" t="s">
        <v>31</v>
      </c>
      <c r="J3" s="10" t="s">
        <v>32</v>
      </c>
      <c r="K3" s="10" t="s">
        <v>33</v>
      </c>
      <c r="L3" s="10" t="s">
        <v>34</v>
      </c>
      <c r="M3" s="10" t="s">
        <v>35</v>
      </c>
      <c r="N3" s="10" t="s">
        <v>36</v>
      </c>
      <c r="O3" s="10" t="s">
        <v>37</v>
      </c>
      <c r="P3" s="10" t="s">
        <v>38</v>
      </c>
      <c r="Q3" s="10" t="s">
        <v>39</v>
      </c>
      <c r="R3" s="10" t="s">
        <v>40</v>
      </c>
      <c r="S3" s="10" t="s">
        <v>41</v>
      </c>
      <c r="T3" s="10" t="s">
        <v>42</v>
      </c>
      <c r="U3" s="10" t="s">
        <v>43</v>
      </c>
      <c r="V3" s="10" t="s">
        <v>44</v>
      </c>
      <c r="W3" s="10" t="s">
        <v>45</v>
      </c>
      <c r="X3" s="10" t="s">
        <v>46</v>
      </c>
      <c r="Y3" s="10" t="s">
        <v>47</v>
      </c>
      <c r="Z3" s="10" t="s">
        <v>48</v>
      </c>
      <c r="AA3" s="10" t="s">
        <v>49</v>
      </c>
      <c r="AB3" s="10" t="s">
        <v>50</v>
      </c>
      <c r="AC3" s="10" t="s">
        <v>51</v>
      </c>
      <c r="AD3" s="10" t="s">
        <v>52</v>
      </c>
      <c r="AE3" s="10" t="s">
        <v>53</v>
      </c>
      <c r="AF3" s="10" t="s">
        <v>54</v>
      </c>
      <c r="AG3" s="10" t="s">
        <v>55</v>
      </c>
      <c r="AH3" s="10" t="s">
        <v>56</v>
      </c>
      <c r="AI3" s="10" t="s">
        <v>57</v>
      </c>
      <c r="AJ3" s="10" t="s">
        <v>58</v>
      </c>
      <c r="AK3" s="10" t="s">
        <v>59</v>
      </c>
      <c r="AL3" s="10" t="s">
        <v>60</v>
      </c>
      <c r="AM3" s="10" t="s">
        <v>61</v>
      </c>
      <c r="AN3" s="10" t="s">
        <v>62</v>
      </c>
      <c r="AO3" s="10" t="s">
        <v>63</v>
      </c>
      <c r="AP3" s="10" t="s">
        <v>64</v>
      </c>
      <c r="AQ3" s="10" t="s">
        <v>65</v>
      </c>
      <c r="AR3" s="10" t="s">
        <v>66</v>
      </c>
      <c r="AS3" s="10" t="s">
        <v>67</v>
      </c>
      <c r="AT3" s="10" t="s">
        <v>68</v>
      </c>
      <c r="AU3" s="10" t="s">
        <v>69</v>
      </c>
      <c r="AV3" s="10" t="s">
        <v>70</v>
      </c>
      <c r="AW3" s="10" t="s">
        <v>71</v>
      </c>
      <c r="AX3" s="10" t="s">
        <v>72</v>
      </c>
      <c r="AY3" s="10" t="s">
        <v>73</v>
      </c>
      <c r="AZ3" s="10" t="s">
        <v>77</v>
      </c>
      <c r="BA3" s="10" t="s">
        <v>78</v>
      </c>
      <c r="BB3" s="10" t="s">
        <v>79</v>
      </c>
      <c r="BC3" s="10" t="s">
        <v>80</v>
      </c>
      <c r="BD3" s="10" t="s">
        <v>81</v>
      </c>
      <c r="BE3" s="10" t="s">
        <v>82</v>
      </c>
      <c r="BF3" s="10" t="s">
        <v>83</v>
      </c>
      <c r="BG3" s="10" t="s">
        <v>84</v>
      </c>
      <c r="BH3" s="10" t="s">
        <v>85</v>
      </c>
      <c r="BI3" s="10" t="s">
        <v>86</v>
      </c>
      <c r="BJ3" s="10" t="s">
        <v>87</v>
      </c>
      <c r="BK3" s="10" t="s">
        <v>88</v>
      </c>
      <c r="BL3" s="10" t="s">
        <v>89</v>
      </c>
      <c r="BM3" s="10" t="s">
        <v>90</v>
      </c>
      <c r="BN3" s="10" t="s">
        <v>91</v>
      </c>
      <c r="BO3" s="10" t="s">
        <v>92</v>
      </c>
      <c r="BP3" s="10" t="s">
        <v>93</v>
      </c>
      <c r="BQ3" s="10" t="s">
        <v>94</v>
      </c>
      <c r="BR3" s="10" t="s">
        <v>95</v>
      </c>
      <c r="BS3" s="10" t="s">
        <v>96</v>
      </c>
      <c r="BT3" s="10" t="s">
        <v>97</v>
      </c>
      <c r="BU3" s="10" t="s">
        <v>98</v>
      </c>
      <c r="BV3" s="10" t="s">
        <v>99</v>
      </c>
      <c r="BW3" s="10" t="s">
        <v>100</v>
      </c>
      <c r="BX3" s="10" t="s">
        <v>101</v>
      </c>
      <c r="BY3" s="10" t="s">
        <v>102</v>
      </c>
      <c r="BZ3" s="10" t="s">
        <v>103</v>
      </c>
      <c r="CA3" s="10" t="s">
        <v>104</v>
      </c>
      <c r="CB3" s="10" t="s">
        <v>105</v>
      </c>
      <c r="CC3" s="10" t="s">
        <v>106</v>
      </c>
      <c r="CD3" s="10" t="s">
        <v>107</v>
      </c>
      <c r="CE3" s="10" t="s">
        <v>108</v>
      </c>
      <c r="CF3" s="10" t="s">
        <v>109</v>
      </c>
      <c r="CG3" s="10" t="s">
        <v>110</v>
      </c>
      <c r="CH3" s="10" t="s">
        <v>111</v>
      </c>
      <c r="CI3" s="10" t="s">
        <v>112</v>
      </c>
      <c r="CJ3" s="10" t="s">
        <v>113</v>
      </c>
      <c r="CK3" s="10" t="s">
        <v>114</v>
      </c>
      <c r="CL3" s="10" t="s">
        <v>115</v>
      </c>
      <c r="CM3" s="10" t="s">
        <v>116</v>
      </c>
      <c r="CN3" s="10" t="s">
        <v>117</v>
      </c>
      <c r="CO3" s="10" t="s">
        <v>118</v>
      </c>
      <c r="CP3" s="10" t="s">
        <v>119</v>
      </c>
      <c r="CQ3" s="10" t="s">
        <v>120</v>
      </c>
      <c r="CR3" s="10" t="s">
        <v>121</v>
      </c>
      <c r="CS3" s="10" t="s">
        <v>122</v>
      </c>
      <c r="CT3" s="10" t="s">
        <v>123</v>
      </c>
      <c r="CU3" s="10" t="s">
        <v>124</v>
      </c>
      <c r="CV3" s="10" t="s">
        <v>125</v>
      </c>
      <c r="CW3" s="10" t="s">
        <v>126</v>
      </c>
      <c r="CX3" s="10" t="s">
        <v>127</v>
      </c>
      <c r="CY3" s="10" t="s">
        <v>128</v>
      </c>
      <c r="CZ3" s="10" t="s">
        <v>129</v>
      </c>
      <c r="DA3" s="10" t="s">
        <v>130</v>
      </c>
      <c r="DB3" s="10" t="s">
        <v>131</v>
      </c>
      <c r="DC3" s="10" t="s">
        <v>132</v>
      </c>
      <c r="DD3" s="10" t="s">
        <v>133</v>
      </c>
      <c r="DE3" s="10" t="s">
        <v>134</v>
      </c>
      <c r="DF3" s="10" t="s">
        <v>135</v>
      </c>
      <c r="DG3" s="10" t="s">
        <v>136</v>
      </c>
      <c r="DH3" s="10" t="s">
        <v>137</v>
      </c>
      <c r="DI3" s="10" t="s">
        <v>138</v>
      </c>
      <c r="DJ3" s="10" t="s">
        <v>139</v>
      </c>
      <c r="DK3" s="10" t="s">
        <v>140</v>
      </c>
      <c r="DL3" s="10" t="s">
        <v>141</v>
      </c>
      <c r="DM3" s="10" t="s">
        <v>142</v>
      </c>
      <c r="DN3" s="10" t="s">
        <v>143</v>
      </c>
      <c r="DO3" s="10" t="s">
        <v>144</v>
      </c>
      <c r="DP3" s="10" t="s">
        <v>145</v>
      </c>
      <c r="DQ3" s="10" t="s">
        <v>146</v>
      </c>
      <c r="DR3" s="10" t="s">
        <v>147</v>
      </c>
      <c r="DS3" s="10" t="s">
        <v>148</v>
      </c>
      <c r="DT3" s="10" t="s">
        <v>149</v>
      </c>
      <c r="DU3" s="10" t="s">
        <v>150</v>
      </c>
      <c r="DV3" s="10" t="s">
        <v>151</v>
      </c>
      <c r="DW3" s="10" t="s">
        <v>152</v>
      </c>
      <c r="DX3" s="10" t="s">
        <v>153</v>
      </c>
      <c r="DY3" s="10" t="s">
        <v>154</v>
      </c>
      <c r="DZ3" s="10" t="s">
        <v>155</v>
      </c>
      <c r="EA3" s="10" t="s">
        <v>156</v>
      </c>
      <c r="EB3" s="10" t="s">
        <v>157</v>
      </c>
      <c r="EC3" s="10" t="s">
        <v>158</v>
      </c>
      <c r="ED3" s="10" t="s">
        <v>159</v>
      </c>
      <c r="EE3" s="10" t="s">
        <v>160</v>
      </c>
      <c r="EF3" s="10" t="s">
        <v>161</v>
      </c>
      <c r="EG3" s="10" t="s">
        <v>162</v>
      </c>
      <c r="EH3" s="10" t="s">
        <v>163</v>
      </c>
      <c r="EI3" s="10" t="s">
        <v>164</v>
      </c>
      <c r="EJ3" s="10" t="s">
        <v>165</v>
      </c>
      <c r="EK3" s="10" t="s">
        <v>166</v>
      </c>
      <c r="EL3" s="10" t="s">
        <v>167</v>
      </c>
      <c r="EM3" s="10" t="s">
        <v>168</v>
      </c>
      <c r="EN3" s="10" t="s">
        <v>169</v>
      </c>
      <c r="EO3" s="10" t="s">
        <v>170</v>
      </c>
      <c r="EP3" s="10" t="s">
        <v>171</v>
      </c>
      <c r="EQ3" s="10" t="s">
        <v>172</v>
      </c>
      <c r="ER3" s="10" t="s">
        <v>173</v>
      </c>
      <c r="ES3" s="10" t="s">
        <v>174</v>
      </c>
      <c r="ET3" s="10" t="s">
        <v>175</v>
      </c>
      <c r="EU3" s="10" t="s">
        <v>176</v>
      </c>
      <c r="EV3" s="10" t="s">
        <v>177</v>
      </c>
      <c r="EW3" s="10" t="s">
        <v>178</v>
      </c>
      <c r="EX3" s="10" t="s">
        <v>179</v>
      </c>
      <c r="EY3" s="10" t="s">
        <v>180</v>
      </c>
      <c r="EZ3" s="10" t="s">
        <v>181</v>
      </c>
      <c r="FA3" s="10" t="s">
        <v>182</v>
      </c>
      <c r="FB3" s="10" t="s">
        <v>183</v>
      </c>
      <c r="FC3" s="10" t="s">
        <v>184</v>
      </c>
      <c r="FD3" s="10" t="s">
        <v>185</v>
      </c>
      <c r="FE3" s="10" t="s">
        <v>186</v>
      </c>
      <c r="FF3" s="10" t="s">
        <v>187</v>
      </c>
      <c r="FG3" s="10" t="s">
        <v>188</v>
      </c>
      <c r="FH3" s="10" t="s">
        <v>189</v>
      </c>
      <c r="FI3" s="10" t="s">
        <v>190</v>
      </c>
      <c r="FJ3" s="10" t="s">
        <v>191</v>
      </c>
      <c r="FK3" s="10" t="s">
        <v>192</v>
      </c>
      <c r="FL3" s="10" t="s">
        <v>193</v>
      </c>
      <c r="FM3" s="10" t="s">
        <v>194</v>
      </c>
      <c r="FN3" s="10" t="s">
        <v>195</v>
      </c>
      <c r="FO3" s="10" t="s">
        <v>196</v>
      </c>
      <c r="FP3" s="10" t="s">
        <v>197</v>
      </c>
      <c r="FQ3" s="10" t="s">
        <v>198</v>
      </c>
      <c r="FR3" s="10" t="s">
        <v>199</v>
      </c>
      <c r="FS3" s="10" t="s">
        <v>200</v>
      </c>
      <c r="FT3" s="10" t="s">
        <v>201</v>
      </c>
      <c r="FU3" s="10" t="s">
        <v>202</v>
      </c>
      <c r="FV3" s="10" t="s">
        <v>203</v>
      </c>
      <c r="FW3" s="10" t="s">
        <v>204</v>
      </c>
      <c r="FX3" s="10" t="s">
        <v>205</v>
      </c>
      <c r="FY3" s="10" t="s">
        <v>206</v>
      </c>
      <c r="FZ3" s="10" t="s">
        <v>207</v>
      </c>
      <c r="GA3" s="10" t="s">
        <v>208</v>
      </c>
      <c r="GB3" s="10" t="s">
        <v>209</v>
      </c>
      <c r="GC3" s="10" t="s">
        <v>210</v>
      </c>
      <c r="GD3" s="10" t="s">
        <v>211</v>
      </c>
      <c r="GE3" s="10" t="s">
        <v>212</v>
      </c>
      <c r="GF3" s="10" t="s">
        <v>213</v>
      </c>
      <c r="GG3" s="10" t="s">
        <v>214</v>
      </c>
      <c r="GH3" s="10" t="s">
        <v>215</v>
      </c>
      <c r="GI3" s="10" t="s">
        <v>216</v>
      </c>
      <c r="GJ3" s="10" t="s">
        <v>217</v>
      </c>
      <c r="GK3" s="10" t="s">
        <v>218</v>
      </c>
      <c r="GL3" s="10" t="s">
        <v>219</v>
      </c>
      <c r="GM3" s="10" t="s">
        <v>220</v>
      </c>
      <c r="GN3" s="10" t="s">
        <v>221</v>
      </c>
      <c r="GO3" s="10" t="s">
        <v>222</v>
      </c>
      <c r="GP3" s="10" t="s">
        <v>223</v>
      </c>
      <c r="GQ3" s="10" t="s">
        <v>224</v>
      </c>
      <c r="GR3" s="10" t="s">
        <v>225</v>
      </c>
      <c r="GS3" s="10" t="s">
        <v>226</v>
      </c>
    </row>
    <row r="4" spans="1:201" ht="18.75" customHeight="1" x14ac:dyDescent="0.25">
      <c r="A4" s="9" t="s">
        <v>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</row>
    <row r="5" spans="1:201" ht="18.75" customHeight="1" x14ac:dyDescent="0.25">
      <c r="A5" s="9" t="s">
        <v>1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</row>
    <row r="6" spans="1:201" ht="18.75" customHeight="1" x14ac:dyDescent="0.25">
      <c r="A6" s="9" t="s">
        <v>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</row>
    <row r="7" spans="1:201" ht="18.75" customHeight="1" x14ac:dyDescent="0.25">
      <c r="A7" s="9" t="s">
        <v>3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</row>
    <row r="8" spans="1:201" ht="18.75" customHeight="1" x14ac:dyDescent="0.25">
      <c r="A8" s="9" t="s">
        <v>4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</row>
    <row r="9" spans="1:201" ht="18.75" customHeight="1" x14ac:dyDescent="0.25">
      <c r="A9" s="9" t="s">
        <v>5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</row>
    <row r="10" spans="1:201" ht="18.75" customHeight="1" x14ac:dyDescent="0.25">
      <c r="A10" s="9" t="s">
        <v>6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</row>
    <row r="11" spans="1:201" ht="18.75" customHeight="1" x14ac:dyDescent="0.25">
      <c r="A11" s="9" t="s">
        <v>7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</row>
    <row r="12" spans="1:201" ht="18.75" customHeight="1" x14ac:dyDescent="0.25">
      <c r="A12" s="9" t="s">
        <v>8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</row>
    <row r="13" spans="1:201" ht="18.75" customHeight="1" x14ac:dyDescent="0.25">
      <c r="A13" s="9" t="s">
        <v>9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</row>
    <row r="14" spans="1:201" ht="18.75" customHeight="1" x14ac:dyDescent="0.25">
      <c r="A14" s="9" t="s">
        <v>10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</row>
    <row r="15" spans="1:201" ht="18.75" customHeight="1" x14ac:dyDescent="0.25">
      <c r="A15" s="9" t="s">
        <v>11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</row>
    <row r="16" spans="1:201" ht="18.75" customHeight="1" x14ac:dyDescent="0.25">
      <c r="A16" s="9" t="s">
        <v>12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</row>
    <row r="17" spans="1:201" ht="18.75" customHeight="1" x14ac:dyDescent="0.25">
      <c r="A17" s="9" t="s">
        <v>13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</row>
    <row r="18" spans="1:201" ht="18.75" customHeight="1" x14ac:dyDescent="0.25">
      <c r="A18" s="9" t="s">
        <v>14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</row>
    <row r="19" spans="1:201" s="29" customFormat="1" ht="37.5" customHeight="1" x14ac:dyDescent="0.25">
      <c r="A19" s="27" t="s">
        <v>228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</row>
    <row r="20" spans="1:201" s="23" customFormat="1" ht="37.5" customHeight="1" x14ac:dyDescent="0.25">
      <c r="A20" s="21" t="s">
        <v>229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</row>
    <row r="21" spans="1:201" ht="18.75" customHeight="1" x14ac:dyDescent="0.25">
      <c r="A21" s="9" t="s">
        <v>17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</row>
    <row r="22" spans="1:201" ht="18.75" customHeight="1" x14ac:dyDescent="0.25">
      <c r="A22" s="9" t="s">
        <v>18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</row>
    <row r="23" spans="1:201" ht="18.75" customHeight="1" x14ac:dyDescent="0.25">
      <c r="A23" s="9" t="s">
        <v>19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</row>
    <row r="24" spans="1:201" ht="18.75" customHeight="1" x14ac:dyDescent="0.25">
      <c r="A24" s="9" t="s">
        <v>20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</row>
    <row r="25" spans="1:201" ht="18.75" customHeight="1" x14ac:dyDescent="0.25">
      <c r="A25" s="9" t="s">
        <v>21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</row>
    <row r="26" spans="1:201" s="23" customFormat="1" ht="33.75" customHeight="1" x14ac:dyDescent="0.25">
      <c r="A26" s="21" t="s">
        <v>230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</row>
    <row r="27" spans="1:201" s="4" customFormat="1" x14ac:dyDescent="0.25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</row>
  </sheetData>
  <sheetProtection sheet="1" objects="1" scenarios="1" selectLockedCells="1"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477CC-C1A1-4373-819F-C0A6B72BFFB4}">
  <dimension ref="A1:M26"/>
  <sheetViews>
    <sheetView topLeftCell="D1" workbookViewId="0">
      <selection activeCell="O18" sqref="O18"/>
    </sheetView>
  </sheetViews>
  <sheetFormatPr baseColWidth="10" defaultRowHeight="15" x14ac:dyDescent="0.25"/>
  <cols>
    <col min="1" max="1" width="16.5703125" style="5" hidden="1" customWidth="1"/>
    <col min="2" max="3" width="11.42578125" style="5" hidden="1" customWidth="1"/>
    <col min="4" max="4" width="39.140625" style="3" customWidth="1"/>
    <col min="5" max="5" width="6.28515625" style="18" customWidth="1"/>
    <col min="6" max="6" width="6" style="5" customWidth="1"/>
    <col min="7" max="7" width="39.7109375" style="5" customWidth="1"/>
    <col min="8" max="8" width="6" style="5" customWidth="1"/>
    <col min="9" max="13" width="5.85546875" style="5" customWidth="1"/>
    <col min="14" max="16384" width="11.42578125" style="5"/>
  </cols>
  <sheetData>
    <row r="1" spans="1:13" ht="21" x14ac:dyDescent="0.35">
      <c r="D1" s="6" t="s">
        <v>234</v>
      </c>
    </row>
    <row r="3" spans="1:13" ht="15.75" thickBot="1" x14ac:dyDescent="0.3">
      <c r="A3" s="5" t="s">
        <v>23</v>
      </c>
      <c r="D3" s="2" t="s">
        <v>74</v>
      </c>
    </row>
    <row r="4" spans="1:13" ht="21" customHeight="1" thickBot="1" x14ac:dyDescent="0.3">
      <c r="A4" t="s">
        <v>0</v>
      </c>
      <c r="B4" s="1" t="e">
        <f>AVERAGE(Eingabe!4:4)</f>
        <v>#DIV/0!</v>
      </c>
      <c r="C4"/>
      <c r="D4" s="3" t="s">
        <v>231</v>
      </c>
      <c r="E4" s="19" t="e">
        <f>(AVERAGE(Eingabe!B4:GS4) + AVERAGE(Eingabe!B5:GS5) + AVERAGE(Eingabe!B6:GS6) + AVERAGE(Eingabe!B11:GS11))/4</f>
        <v>#DIV/0!</v>
      </c>
    </row>
    <row r="5" spans="1:13" ht="21" customHeight="1" thickBot="1" x14ac:dyDescent="0.3">
      <c r="A5" t="s">
        <v>1</v>
      </c>
      <c r="B5" s="1" t="e">
        <f>AVERAGE(Eingabe!5:5)</f>
        <v>#DIV/0!</v>
      </c>
      <c r="C5"/>
      <c r="D5" s="3" t="s">
        <v>232</v>
      </c>
      <c r="E5" s="24" t="e">
        <f>(AVERAGE(Eingabe!B7:GS7) + AVERAGE(Eingabe!B8:GS8) + AVERAGE(Eingabe!B9:GS9) + AVERAGE(Eingabe!B10:GS10) + AVERAGE(Eingabe!B12:GS12))/5</f>
        <v>#DIV/0!</v>
      </c>
    </row>
    <row r="6" spans="1:13" ht="21" customHeight="1" thickBot="1" x14ac:dyDescent="0.3">
      <c r="A6" t="s">
        <v>2</v>
      </c>
      <c r="B6" s="1" t="e">
        <f>AVERAGE(Eingabe!6:6)</f>
        <v>#DIV/0!</v>
      </c>
      <c r="C6"/>
      <c r="D6" s="3" t="s">
        <v>233</v>
      </c>
      <c r="E6" s="19" t="e">
        <f>(AVERAGE(Eingabe!B13:GS13) + AVERAGE(Eingabe!B14:GS14) + AVERAGE(Eingabe!B15:GS15))/3</f>
        <v>#DIV/0!</v>
      </c>
    </row>
    <row r="7" spans="1:13" ht="21" customHeight="1" x14ac:dyDescent="0.25">
      <c r="A7" t="s">
        <v>3</v>
      </c>
      <c r="B7" s="1" t="e">
        <f>AVERAGE(Eingabe!7:7)</f>
        <v>#DIV/0!</v>
      </c>
      <c r="C7"/>
      <c r="E7" s="25"/>
    </row>
    <row r="8" spans="1:13" ht="35.25" customHeight="1" thickBot="1" x14ac:dyDescent="0.3">
      <c r="A8" t="s">
        <v>4</v>
      </c>
      <c r="B8" s="1" t="e">
        <f>AVERAGE(Eingabe!8:8)</f>
        <v>#DIV/0!</v>
      </c>
      <c r="C8"/>
      <c r="D8" s="2" t="s">
        <v>235</v>
      </c>
      <c r="E8" s="25"/>
      <c r="G8" s="2" t="s">
        <v>236</v>
      </c>
      <c r="H8" s="20"/>
    </row>
    <row r="9" spans="1:13" ht="48.75" customHeight="1" thickBot="1" x14ac:dyDescent="0.3">
      <c r="A9" t="s">
        <v>5</v>
      </c>
      <c r="B9" s="1" t="e">
        <f>AVERAGE(Eingabe!9:9)</f>
        <v>#DIV/0!</v>
      </c>
      <c r="C9"/>
      <c r="D9" s="26" t="s">
        <v>242</v>
      </c>
      <c r="E9" s="30" t="e">
        <f>AVERAGE(Eingabe!B16:GS16)</f>
        <v>#DIV/0!</v>
      </c>
      <c r="F9" s="23"/>
      <c r="G9" s="31" t="s">
        <v>237</v>
      </c>
      <c r="H9" s="19" t="e">
        <f>AVERAGE(Eingabe!B21:GS21)</f>
        <v>#DIV/0!</v>
      </c>
    </row>
    <row r="10" spans="1:13" ht="48.75" customHeight="1" thickBot="1" x14ac:dyDescent="0.3">
      <c r="A10" s="5" t="s">
        <v>6</v>
      </c>
      <c r="B10" s="11" t="e">
        <f>AVERAGE(Eingabe!10:10)</f>
        <v>#DIV/0!</v>
      </c>
      <c r="D10" s="26" t="s">
        <v>243</v>
      </c>
      <c r="E10" s="30" t="e">
        <f>AVERAGE(Eingabe!B17:GS17)</f>
        <v>#DIV/0!</v>
      </c>
      <c r="F10" s="23"/>
      <c r="G10" s="31" t="s">
        <v>238</v>
      </c>
      <c r="H10" s="19" t="e">
        <f>AVERAGE(Eingabe!B22:GS22)</f>
        <v>#DIV/0!</v>
      </c>
    </row>
    <row r="11" spans="1:13" ht="48.75" customHeight="1" thickBot="1" x14ac:dyDescent="0.3">
      <c r="A11" t="s">
        <v>7</v>
      </c>
      <c r="B11" s="1" t="e">
        <f>AVERAGE(Eingabe!11:11)</f>
        <v>#DIV/0!</v>
      </c>
      <c r="C11"/>
      <c r="D11" s="26" t="s">
        <v>244</v>
      </c>
      <c r="E11" s="30" t="e">
        <f>AVERAGE(Eingabe!B18:GS18)</f>
        <v>#DIV/0!</v>
      </c>
      <c r="F11" s="23"/>
      <c r="G11" s="31" t="s">
        <v>239</v>
      </c>
      <c r="H11" s="19" t="e">
        <f>AVERAGE(Eingabe!B23:GS23)</f>
        <v>#DIV/0!</v>
      </c>
    </row>
    <row r="12" spans="1:13" ht="48.75" customHeight="1" thickBot="1" x14ac:dyDescent="0.3">
      <c r="A12" t="s">
        <v>8</v>
      </c>
      <c r="B12" s="1" t="e">
        <f>AVERAGE(Eingabe!12:12)</f>
        <v>#DIV/0!</v>
      </c>
      <c r="C12"/>
      <c r="D12" s="26" t="s">
        <v>245</v>
      </c>
      <c r="E12" s="33" t="e">
        <f>AVERAGE(Eingabe!B19:GS19)</f>
        <v>#DIV/0!</v>
      </c>
      <c r="F12" s="23"/>
      <c r="G12" s="31" t="s">
        <v>240</v>
      </c>
      <c r="H12" s="19" t="e">
        <f>AVERAGE(Eingabe!B24:GS24)</f>
        <v>#DIV/0!</v>
      </c>
    </row>
    <row r="13" spans="1:13" ht="48.75" customHeight="1" thickBot="1" x14ac:dyDescent="0.3">
      <c r="A13" t="s">
        <v>9</v>
      </c>
      <c r="B13" s="1" t="e">
        <f>AVERAGE(Eingabe!13:13)</f>
        <v>#DIV/0!</v>
      </c>
      <c r="C13"/>
      <c r="D13" s="26" t="s">
        <v>246</v>
      </c>
      <c r="E13" s="33" t="e">
        <f>AVERAGE(Eingabe!B20:GS20)</f>
        <v>#DIV/0!</v>
      </c>
      <c r="F13" s="23"/>
      <c r="G13" s="26" t="s">
        <v>241</v>
      </c>
      <c r="H13" s="19" t="e">
        <f>AVERAGE(Eingabe!B25:GS25)</f>
        <v>#DIV/0!</v>
      </c>
    </row>
    <row r="14" spans="1:13" x14ac:dyDescent="0.25">
      <c r="A14" s="5" t="s">
        <v>10</v>
      </c>
      <c r="B14" s="11" t="e">
        <f>AVERAGE(Eingabe!14:14)</f>
        <v>#DIV/0!</v>
      </c>
      <c r="G14" s="3"/>
      <c r="H14" s="18"/>
    </row>
    <row r="15" spans="1:13" ht="15.75" thickBot="1" x14ac:dyDescent="0.3">
      <c r="A15" t="s">
        <v>11</v>
      </c>
      <c r="B15" s="1" t="e">
        <f>AVERAGE(Eingabe!15:15)</f>
        <v>#DIV/0!</v>
      </c>
      <c r="C15"/>
      <c r="G15" s="2" t="s">
        <v>75</v>
      </c>
      <c r="H15" s="16">
        <v>1</v>
      </c>
      <c r="I15" s="12">
        <v>2</v>
      </c>
      <c r="J15" s="12">
        <v>3</v>
      </c>
      <c r="K15" s="12">
        <v>4</v>
      </c>
      <c r="L15" s="12">
        <v>5</v>
      </c>
      <c r="M15" s="12">
        <v>6</v>
      </c>
    </row>
    <row r="16" spans="1:13" ht="15.75" thickBot="1" x14ac:dyDescent="0.3">
      <c r="A16" t="s">
        <v>12</v>
      </c>
      <c r="B16" s="1" t="e">
        <f>AVERAGE(Eingabe!16:16)</f>
        <v>#DIV/0!</v>
      </c>
      <c r="C16"/>
      <c r="G16" s="3"/>
      <c r="H16" s="17">
        <f>COUNTIF(Eingabe!26:26, 1)</f>
        <v>0</v>
      </c>
      <c r="I16" s="13">
        <f>COUNTIF(Eingabe!26:26, 2)</f>
        <v>0</v>
      </c>
      <c r="J16" s="13">
        <f>COUNTIF(Eingabe!26:26, 3)</f>
        <v>0</v>
      </c>
      <c r="K16" s="13">
        <f>COUNTIF(Eingabe!26:26, 4)</f>
        <v>0</v>
      </c>
      <c r="L16" s="13">
        <f>COUNTIF(Eingabe!26:26, 5)</f>
        <v>0</v>
      </c>
      <c r="M16" s="13">
        <f>COUNTIF(Eingabe!26:26, 6)</f>
        <v>0</v>
      </c>
    </row>
    <row r="17" spans="1:8" ht="15.75" thickBot="1" x14ac:dyDescent="0.3">
      <c r="A17" s="5" t="s">
        <v>13</v>
      </c>
      <c r="B17" s="11" t="e">
        <f>AVERAGE(Eingabe!17:17)</f>
        <v>#DIV/0!</v>
      </c>
      <c r="G17" s="3"/>
      <c r="H17" s="18"/>
    </row>
    <row r="18" spans="1:8" ht="15.75" thickBot="1" x14ac:dyDescent="0.3">
      <c r="A18" t="s">
        <v>14</v>
      </c>
      <c r="B18" s="1" t="e">
        <f>AVERAGE(Eingabe!18:18)</f>
        <v>#DIV/0!</v>
      </c>
      <c r="C18"/>
      <c r="G18" s="2" t="s">
        <v>76</v>
      </c>
      <c r="H18" s="17" t="e">
        <f>MEDIAN(Eingabe!26:26)</f>
        <v>#NUM!</v>
      </c>
    </row>
    <row r="19" spans="1:8" x14ac:dyDescent="0.25">
      <c r="A19" s="5" t="s">
        <v>15</v>
      </c>
      <c r="B19" s="32" t="e">
        <f>AVERAGE(Eingabe!19:19)</f>
        <v>#DIV/0!</v>
      </c>
    </row>
    <row r="20" spans="1:8" x14ac:dyDescent="0.25">
      <c r="A20" s="5" t="s">
        <v>16</v>
      </c>
      <c r="B20" s="11" t="e">
        <f>AVERAGE(Eingabe!20:20)</f>
        <v>#DIV/0!</v>
      </c>
    </row>
    <row r="21" spans="1:8" x14ac:dyDescent="0.25">
      <c r="A21" s="5" t="s">
        <v>17</v>
      </c>
      <c r="B21" s="11" t="e">
        <f>AVERAGE(Eingabe!21:21)</f>
        <v>#DIV/0!</v>
      </c>
    </row>
    <row r="22" spans="1:8" x14ac:dyDescent="0.25">
      <c r="A22" s="5" t="s">
        <v>18</v>
      </c>
      <c r="B22" s="11" t="e">
        <f>AVERAGE(Eingabe!22:22)</f>
        <v>#DIV/0!</v>
      </c>
    </row>
    <row r="23" spans="1:8" x14ac:dyDescent="0.25">
      <c r="A23" s="5" t="s">
        <v>19</v>
      </c>
      <c r="B23" s="11" t="e">
        <f>AVERAGE(Eingabe!23:23)</f>
        <v>#DIV/0!</v>
      </c>
    </row>
    <row r="24" spans="1:8" x14ac:dyDescent="0.25">
      <c r="A24" s="5" t="s">
        <v>20</v>
      </c>
      <c r="B24" s="11" t="e">
        <f>AVERAGE(Eingabe!24:24)</f>
        <v>#DIV/0!</v>
      </c>
    </row>
    <row r="25" spans="1:8" x14ac:dyDescent="0.25">
      <c r="A25" s="5" t="s">
        <v>21</v>
      </c>
      <c r="B25" s="11" t="e">
        <f>AVERAGE(Eingabe!25:25)</f>
        <v>#DIV/0!</v>
      </c>
    </row>
    <row r="26" spans="1:8" x14ac:dyDescent="0.25">
      <c r="A26" s="5" t="s">
        <v>22</v>
      </c>
      <c r="B26" s="11" t="e">
        <f>MEDIAN(Eingabe!26:26)</f>
        <v>#NUM!</v>
      </c>
    </row>
  </sheetData>
  <sheetProtection sheet="1" objects="1" scenarios="1" selectLockedCells="1" selectUnlockedCells="1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Eingabe</vt:lpstr>
      <vt:lpstr>Ergebnisse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Röseler</dc:creator>
  <cp:lastModifiedBy>Stefan Röseler</cp:lastModifiedBy>
  <dcterms:created xsi:type="dcterms:W3CDTF">2020-04-03T06:56:06Z</dcterms:created>
  <dcterms:modified xsi:type="dcterms:W3CDTF">2021-05-10T10:48:09Z</dcterms:modified>
</cp:coreProperties>
</file>